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3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94" i="1" l="1"/>
  <c r="C89" i="1"/>
  <c r="C15" i="1"/>
  <c r="F14" i="1"/>
  <c r="F51" i="1" l="1"/>
  <c r="F92" i="1"/>
  <c r="F91" i="1"/>
  <c r="F94" i="1" s="1"/>
  <c r="F82" i="1"/>
  <c r="F83" i="1"/>
  <c r="F84" i="1"/>
  <c r="F85" i="1"/>
  <c r="F86" i="1"/>
  <c r="F87" i="1"/>
  <c r="F88" i="1"/>
  <c r="F81" i="1"/>
  <c r="F89" i="1" s="1"/>
  <c r="F77" i="1"/>
  <c r="F78" i="1"/>
  <c r="F76" i="1"/>
  <c r="F72" i="1"/>
  <c r="F73" i="1"/>
  <c r="F71" i="1"/>
  <c r="F74" i="1" s="1"/>
  <c r="F67" i="1"/>
  <c r="F68" i="1"/>
  <c r="F66" i="1"/>
  <c r="F62" i="1"/>
  <c r="F63" i="1"/>
  <c r="F61" i="1"/>
  <c r="F64" i="1" s="1"/>
  <c r="F57" i="1"/>
  <c r="F58" i="1"/>
  <c r="F56" i="1"/>
  <c r="F52" i="1"/>
  <c r="F53" i="1"/>
  <c r="F50" i="1"/>
  <c r="F54" i="1" s="1"/>
  <c r="F46" i="1"/>
  <c r="F47" i="1"/>
  <c r="F45" i="1"/>
  <c r="F41" i="1"/>
  <c r="F42" i="1"/>
  <c r="F40" i="1"/>
  <c r="F43" i="1" s="1"/>
  <c r="F35" i="1"/>
  <c r="F36" i="1"/>
  <c r="F37" i="1"/>
  <c r="F34" i="1"/>
  <c r="F38" i="1" s="1"/>
  <c r="F27" i="1"/>
  <c r="F28" i="1"/>
  <c r="F29" i="1"/>
  <c r="F30" i="1"/>
  <c r="F31" i="1"/>
  <c r="F26" i="1"/>
  <c r="F32" i="1" s="1"/>
  <c r="F18" i="1"/>
  <c r="F19" i="1"/>
  <c r="F20" i="1"/>
  <c r="F21" i="1"/>
  <c r="F22" i="1"/>
  <c r="F23" i="1"/>
  <c r="F17" i="1"/>
  <c r="F9" i="1"/>
  <c r="F10" i="1"/>
  <c r="F11" i="1"/>
  <c r="F12" i="1"/>
  <c r="F13" i="1"/>
  <c r="F8" i="1"/>
  <c r="F15" i="1" l="1"/>
  <c r="F24" i="1"/>
  <c r="F48" i="1"/>
  <c r="F59" i="1"/>
  <c r="F69" i="1"/>
  <c r="F79" i="1"/>
  <c r="F95" i="1"/>
  <c r="C48" i="1"/>
  <c r="C59" i="1" l="1"/>
  <c r="C54" i="1"/>
  <c r="C24" i="1"/>
  <c r="C79" i="1"/>
  <c r="C74" i="1"/>
  <c r="C69" i="1"/>
  <c r="C64" i="1"/>
  <c r="C43" i="1"/>
  <c r="C38" i="1"/>
  <c r="C32" i="1"/>
</calcChain>
</file>

<file path=xl/sharedStrings.xml><?xml version="1.0" encoding="utf-8"?>
<sst xmlns="http://schemas.openxmlformats.org/spreadsheetml/2006/main" count="99" uniqueCount="59">
  <si>
    <t>Հ/Հ</t>
  </si>
  <si>
    <t>Հաստիքի անվանումը</t>
  </si>
  <si>
    <t>Համայնքի ղեկավար</t>
  </si>
  <si>
    <t>Հանայնքի ղեկավարի առաջին տեղակալ</t>
  </si>
  <si>
    <t>Համայնքի ղեկավարի տեղակալ</t>
  </si>
  <si>
    <t>Ընդամենը</t>
  </si>
  <si>
    <t xml:space="preserve">Վարչական պաշտոններ </t>
  </si>
  <si>
    <t>Համայնքի ղեկավարի խորհրդական</t>
  </si>
  <si>
    <t>Համայնքի ղեկավարի օգնական</t>
  </si>
  <si>
    <t>Աշխատակազմի քարտուղար</t>
  </si>
  <si>
    <t>Գլխավոր մասնագետ</t>
  </si>
  <si>
    <t>Գլխավոր մասնագետ /ՔԿԱԳ/</t>
  </si>
  <si>
    <t>Առաջատար մասնագետ /ՔԿԱԳ/</t>
  </si>
  <si>
    <t>Բաժնի պետ</t>
  </si>
  <si>
    <t>Առաջատար մասնագետ</t>
  </si>
  <si>
    <t>Գործավար</t>
  </si>
  <si>
    <t>Վարորդ</t>
  </si>
  <si>
    <t>Հավաքարար</t>
  </si>
  <si>
    <t>Պահակ</t>
  </si>
  <si>
    <t xml:space="preserve">ՀԱՍՏԻՔԱՅԻՆ 
ՄԻԱՎՈՐԸ
</t>
  </si>
  <si>
    <t xml:space="preserve">ՊԱՇՏՈՆԱՅԻՆ
ԴՐՈՒՅՔԱՉԱՓԸ
(սահմանվում է հաստիքային մեկ միավորի համար)
</t>
  </si>
  <si>
    <t xml:space="preserve">ՀԱՎԵԼԱՎՃԱՐԸ </t>
  </si>
  <si>
    <t>Աշխատավարձի չափը</t>
  </si>
  <si>
    <t>Համայնքային քաղաքական և հայեցողական պաշտոններ</t>
  </si>
  <si>
    <t>Համայնքի ղեկավարի մամուլի քարտուղար</t>
  </si>
  <si>
    <t>Զովունի գյուղի վարչական ղեկավար</t>
  </si>
  <si>
    <t>Քասախ գյուղի վարչական ղեկավար</t>
  </si>
  <si>
    <t>Պռոշյան գյուղի վարչական ղեկավար</t>
  </si>
  <si>
    <t>Զորավան գյուղի վարչական ղեկավար</t>
  </si>
  <si>
    <t>Արագյուղ գյուղի վարչական ղեկավար</t>
  </si>
  <si>
    <t>Բուժական գյուղի վարչական ղեկավար</t>
  </si>
  <si>
    <t>Սարալանջ գյուղի վարչական ղեկավար</t>
  </si>
  <si>
    <t>Աշխատակազմի գլխավոր մասնագետ-իրավաբան</t>
  </si>
  <si>
    <t>Աշխատակազմի գլխավոր մասնագետ</t>
  </si>
  <si>
    <t>Աշխատակազմի առաջատար մասնագետ</t>
  </si>
  <si>
    <t>Կրթության, մշակույթի, առողջապահության, սպորտի և սոցիալական հարցերի բաժին</t>
  </si>
  <si>
    <t>Քաղաքաշինության բաժին</t>
  </si>
  <si>
    <t>Զարգացման ծրագրերի և զբոսաշրջության բաժին</t>
  </si>
  <si>
    <t>Գնումների բաժին</t>
  </si>
  <si>
    <t>Առևտրի, տրանսպորտի, սպասարկման և գովազդի բաժին</t>
  </si>
  <si>
    <t>Զինապարտների գծով պատասխանատու</t>
  </si>
  <si>
    <t>Տնտեսվար</t>
  </si>
  <si>
    <t>Տեխնիկական հսկիչ</t>
  </si>
  <si>
    <t>Անասնաբույժ</t>
  </si>
  <si>
    <t>Քաղաքացիական աշխատանք իրականացնող  անձնակազմ</t>
  </si>
  <si>
    <t>Փորձագետ</t>
  </si>
  <si>
    <t>Համայնքային ծառայության պաշտոններ</t>
  </si>
  <si>
    <t>Ընդամենը աշխատակազմ</t>
  </si>
  <si>
    <t>Բաժնի պետի տեղակալ</t>
  </si>
  <si>
    <t>Քարտուղարության և անձնակազմի կառավարման բաժին</t>
  </si>
  <si>
    <t>Եկամուտների հավաքագրման և հաշվառման բաժին</t>
  </si>
  <si>
    <t>Բնապահպանության, գյուղատնտեսության և հողաշինության բաժին</t>
  </si>
  <si>
    <t>Գլխավոր մասնագետ-սոց․ աշխատող</t>
  </si>
  <si>
    <t>Ֆինանսատնտեսագիտական բաժին</t>
  </si>
  <si>
    <t>Տեխնիկական սպասարկում իրականացնող  անձնակազմ</t>
  </si>
  <si>
    <t>Գյուղատնտեսության ոլորտի փորձագետ</t>
  </si>
  <si>
    <t xml:space="preserve"> </t>
  </si>
  <si>
    <t xml:space="preserve">Հավելված N  2                                          Նաիրի համայնքի ավագանու     2022 թվականի—— -ի Ա  որոշման </t>
  </si>
  <si>
    <t>Հայաստանի Հանրապետության Կոտայքի մարզի Նաիրիի համայնքապետարանի աշխատակազմի աշխատակիցների թվաքանակը, հաստիքացուցակը և պաշտոնային դրույքաչափերը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</si>
</sst>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Mariam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workbookViewId="0">
      <selection activeCell="A4" sqref="A4:F4"/>
    </sheetView>
  </sheetViews>
  <sheetFormatPr defaultRowHeight="16.5" x14ac:dyDescent="0.25"/>
  <cols>
    <col min="1" max="1" width="5.85546875" style="16" customWidth="1"/>
    <col min="2" max="2" width="41" style="3" customWidth="1"/>
    <col min="3" max="3" width="11.85546875" style="16" customWidth="1"/>
    <col min="4" max="4" width="14.7109375" style="16" customWidth="1"/>
    <col min="5" max="5" width="10" style="16" customWidth="1"/>
    <col min="6" max="6" width="25.42578125" style="16" customWidth="1"/>
    <col min="7" max="7" width="11.5703125" style="3" bestFit="1" customWidth="1"/>
    <col min="8" max="13" width="9.140625" style="3"/>
    <col min="14" max="14" width="19" style="3" customWidth="1"/>
    <col min="15" max="16384" width="9.140625" style="3"/>
  </cols>
  <sheetData>
    <row r="1" spans="1:6" x14ac:dyDescent="0.25">
      <c r="E1" s="27" t="s">
        <v>57</v>
      </c>
      <c r="F1" s="27"/>
    </row>
    <row r="2" spans="1:6" ht="50.25" customHeight="1" x14ac:dyDescent="0.25">
      <c r="E2" s="27"/>
      <c r="F2" s="27"/>
    </row>
    <row r="3" spans="1:6" x14ac:dyDescent="0.25">
      <c r="A3" s="1"/>
      <c r="B3" s="2"/>
      <c r="C3" s="22"/>
      <c r="D3" s="22"/>
      <c r="E3" s="22"/>
      <c r="F3" s="22"/>
    </row>
    <row r="4" spans="1:6" ht="41.25" customHeight="1" x14ac:dyDescent="0.25">
      <c r="A4" s="23" t="s">
        <v>58</v>
      </c>
      <c r="B4" s="23"/>
      <c r="C4" s="23"/>
      <c r="D4" s="23"/>
      <c r="E4" s="23"/>
      <c r="F4" s="23"/>
    </row>
    <row r="5" spans="1:6" ht="17.25" customHeight="1" x14ac:dyDescent="0.25">
      <c r="A5" s="23">
        <v>133</v>
      </c>
      <c r="B5" s="23"/>
      <c r="C5" s="4"/>
      <c r="D5" s="4"/>
      <c r="E5" s="4"/>
      <c r="F5" s="4"/>
    </row>
    <row r="6" spans="1:6" ht="85.5" customHeight="1" x14ac:dyDescent="0.25">
      <c r="A6" s="5" t="s">
        <v>0</v>
      </c>
      <c r="B6" s="5" t="s">
        <v>1</v>
      </c>
      <c r="C6" s="17" t="s">
        <v>19</v>
      </c>
      <c r="D6" s="17" t="s">
        <v>20</v>
      </c>
      <c r="E6" s="17" t="s">
        <v>21</v>
      </c>
      <c r="F6" s="17" t="s">
        <v>22</v>
      </c>
    </row>
    <row r="7" spans="1:6" ht="19.5" customHeight="1" x14ac:dyDescent="0.25">
      <c r="A7" s="19" t="s">
        <v>23</v>
      </c>
      <c r="B7" s="20"/>
      <c r="C7" s="20"/>
      <c r="D7" s="20"/>
      <c r="E7" s="20"/>
      <c r="F7" s="21"/>
    </row>
    <row r="8" spans="1:6" x14ac:dyDescent="0.25">
      <c r="A8" s="6">
        <v>1</v>
      </c>
      <c r="B8" s="7" t="s">
        <v>2</v>
      </c>
      <c r="C8" s="6">
        <v>1</v>
      </c>
      <c r="D8" s="6">
        <v>420000</v>
      </c>
      <c r="E8" s="6"/>
      <c r="F8" s="6">
        <f>D8*C8</f>
        <v>420000</v>
      </c>
    </row>
    <row r="9" spans="1:6" ht="21" customHeight="1" x14ac:dyDescent="0.25">
      <c r="A9" s="6">
        <v>2</v>
      </c>
      <c r="B9" s="7" t="s">
        <v>3</v>
      </c>
      <c r="C9" s="6">
        <v>1</v>
      </c>
      <c r="D9" s="6">
        <v>336000</v>
      </c>
      <c r="E9" s="6"/>
      <c r="F9" s="6">
        <f t="shared" ref="F9:F13" si="0">D9*C9</f>
        <v>336000</v>
      </c>
    </row>
    <row r="10" spans="1:6" x14ac:dyDescent="0.25">
      <c r="A10" s="6">
        <v>3</v>
      </c>
      <c r="B10" s="9" t="s">
        <v>4</v>
      </c>
      <c r="C10" s="8">
        <v>2</v>
      </c>
      <c r="D10" s="6">
        <v>312000</v>
      </c>
      <c r="E10" s="6"/>
      <c r="F10" s="6">
        <f t="shared" si="0"/>
        <v>624000</v>
      </c>
    </row>
    <row r="11" spans="1:6" x14ac:dyDescent="0.25">
      <c r="A11" s="6">
        <v>4</v>
      </c>
      <c r="B11" s="9" t="s">
        <v>7</v>
      </c>
      <c r="C11" s="8">
        <v>2</v>
      </c>
      <c r="D11" s="6">
        <v>300000</v>
      </c>
      <c r="E11" s="6"/>
      <c r="F11" s="6">
        <f t="shared" si="0"/>
        <v>600000</v>
      </c>
    </row>
    <row r="12" spans="1:6" x14ac:dyDescent="0.25">
      <c r="A12" s="6">
        <v>5</v>
      </c>
      <c r="B12" s="9" t="s">
        <v>8</v>
      </c>
      <c r="C12" s="8">
        <v>2</v>
      </c>
      <c r="D12" s="6">
        <v>288000</v>
      </c>
      <c r="E12" s="6"/>
      <c r="F12" s="6">
        <f t="shared" si="0"/>
        <v>576000</v>
      </c>
    </row>
    <row r="13" spans="1:6" ht="33" x14ac:dyDescent="0.25">
      <c r="A13" s="6">
        <v>6</v>
      </c>
      <c r="B13" s="9" t="s">
        <v>24</v>
      </c>
      <c r="C13" s="8">
        <v>1</v>
      </c>
      <c r="D13" s="6">
        <v>240000</v>
      </c>
      <c r="E13" s="6"/>
      <c r="F13" s="6">
        <f t="shared" si="0"/>
        <v>240000</v>
      </c>
    </row>
    <row r="14" spans="1:6" x14ac:dyDescent="0.25">
      <c r="A14" s="6">
        <v>7</v>
      </c>
      <c r="B14" s="14" t="s">
        <v>45</v>
      </c>
      <c r="C14" s="6">
        <v>2</v>
      </c>
      <c r="D14" s="6">
        <v>120000</v>
      </c>
      <c r="E14" s="6"/>
      <c r="F14" s="6">
        <f>+C14*D14</f>
        <v>240000</v>
      </c>
    </row>
    <row r="15" spans="1:6" x14ac:dyDescent="0.25">
      <c r="A15" s="8"/>
      <c r="B15" s="10" t="s">
        <v>5</v>
      </c>
      <c r="C15" s="10">
        <f>+SUM(C8:C14)</f>
        <v>11</v>
      </c>
      <c r="D15" s="8"/>
      <c r="E15" s="8"/>
      <c r="F15" s="10">
        <f>+F8+F9+F10+F11+F12+F13+F14</f>
        <v>3036000</v>
      </c>
    </row>
    <row r="16" spans="1:6" x14ac:dyDescent="0.25">
      <c r="A16" s="24" t="s">
        <v>6</v>
      </c>
      <c r="B16" s="25"/>
      <c r="C16" s="25"/>
      <c r="D16" s="25"/>
      <c r="E16" s="25"/>
      <c r="F16" s="26"/>
    </row>
    <row r="17" spans="1:14" x14ac:dyDescent="0.25">
      <c r="A17" s="8">
        <v>8</v>
      </c>
      <c r="B17" s="11" t="s">
        <v>25</v>
      </c>
      <c r="C17" s="8">
        <v>1</v>
      </c>
      <c r="D17" s="8">
        <v>312000</v>
      </c>
      <c r="E17" s="8"/>
      <c r="F17" s="8">
        <f>D17*C17</f>
        <v>312000</v>
      </c>
    </row>
    <row r="18" spans="1:14" x14ac:dyDescent="0.25">
      <c r="A18" s="8">
        <v>9</v>
      </c>
      <c r="B18" s="7" t="s">
        <v>26</v>
      </c>
      <c r="C18" s="6">
        <v>1</v>
      </c>
      <c r="D18" s="6">
        <v>312000</v>
      </c>
      <c r="E18" s="6"/>
      <c r="F18" s="8">
        <f t="shared" ref="F18:F23" si="1">D18*C18</f>
        <v>312000</v>
      </c>
    </row>
    <row r="19" spans="1:14" x14ac:dyDescent="0.25">
      <c r="A19" s="8">
        <v>10</v>
      </c>
      <c r="B19" s="7" t="s">
        <v>27</v>
      </c>
      <c r="C19" s="6">
        <v>1</v>
      </c>
      <c r="D19" s="6">
        <v>312000</v>
      </c>
      <c r="E19" s="6"/>
      <c r="F19" s="8">
        <f t="shared" si="1"/>
        <v>312000</v>
      </c>
    </row>
    <row r="20" spans="1:14" x14ac:dyDescent="0.25">
      <c r="A20" s="8">
        <v>11</v>
      </c>
      <c r="B20" s="7" t="s">
        <v>28</v>
      </c>
      <c r="C20" s="6">
        <v>1</v>
      </c>
      <c r="D20" s="6">
        <v>288000</v>
      </c>
      <c r="E20" s="6"/>
      <c r="F20" s="8">
        <f t="shared" si="1"/>
        <v>288000</v>
      </c>
    </row>
    <row r="21" spans="1:14" x14ac:dyDescent="0.25">
      <c r="A21" s="8">
        <v>12</v>
      </c>
      <c r="B21" s="7" t="s">
        <v>29</v>
      </c>
      <c r="C21" s="6">
        <v>1</v>
      </c>
      <c r="D21" s="6">
        <v>288000</v>
      </c>
      <c r="E21" s="6"/>
      <c r="F21" s="8">
        <f t="shared" si="1"/>
        <v>288000</v>
      </c>
    </row>
    <row r="22" spans="1:14" ht="21" customHeight="1" x14ac:dyDescent="0.25">
      <c r="A22" s="8">
        <v>13</v>
      </c>
      <c r="B22" s="7" t="s">
        <v>30</v>
      </c>
      <c r="C22" s="6">
        <v>1</v>
      </c>
      <c r="D22" s="6">
        <v>288000</v>
      </c>
      <c r="E22" s="6"/>
      <c r="F22" s="8">
        <f t="shared" si="1"/>
        <v>288000</v>
      </c>
    </row>
    <row r="23" spans="1:14" x14ac:dyDescent="0.25">
      <c r="A23" s="8">
        <v>14</v>
      </c>
      <c r="B23" s="7" t="s">
        <v>31</v>
      </c>
      <c r="C23" s="6">
        <v>1</v>
      </c>
      <c r="D23" s="6">
        <v>264000</v>
      </c>
      <c r="E23" s="6"/>
      <c r="F23" s="8">
        <f t="shared" si="1"/>
        <v>264000</v>
      </c>
    </row>
    <row r="24" spans="1:14" x14ac:dyDescent="0.25">
      <c r="A24" s="6"/>
      <c r="B24" s="12" t="s">
        <v>5</v>
      </c>
      <c r="C24" s="12">
        <f>SUM(C17:C23)</f>
        <v>7</v>
      </c>
      <c r="D24" s="6"/>
      <c r="E24" s="6"/>
      <c r="F24" s="12">
        <f>+F17+F18+F19+F20+F21+F22+F23</f>
        <v>2064000</v>
      </c>
    </row>
    <row r="25" spans="1:14" ht="20.25" customHeight="1" x14ac:dyDescent="0.25">
      <c r="A25" s="19" t="s">
        <v>46</v>
      </c>
      <c r="B25" s="20"/>
      <c r="C25" s="20"/>
      <c r="D25" s="20"/>
      <c r="E25" s="20"/>
      <c r="F25" s="21"/>
    </row>
    <row r="26" spans="1:14" x14ac:dyDescent="0.25">
      <c r="A26" s="6">
        <v>15</v>
      </c>
      <c r="B26" s="7" t="s">
        <v>9</v>
      </c>
      <c r="C26" s="6">
        <v>1</v>
      </c>
      <c r="D26" s="6">
        <v>324000</v>
      </c>
      <c r="E26" s="6"/>
      <c r="F26" s="6">
        <f>D26*C26</f>
        <v>324000</v>
      </c>
      <c r="N26" s="13"/>
    </row>
    <row r="27" spans="1:14" ht="33" x14ac:dyDescent="0.25">
      <c r="A27" s="6">
        <v>16</v>
      </c>
      <c r="B27" s="7" t="s">
        <v>32</v>
      </c>
      <c r="C27" s="6">
        <v>2</v>
      </c>
      <c r="D27" s="6">
        <v>192000</v>
      </c>
      <c r="E27" s="6"/>
      <c r="F27" s="6">
        <f t="shared" ref="F27:F31" si="2">D27*C27</f>
        <v>384000</v>
      </c>
    </row>
    <row r="28" spans="1:14" x14ac:dyDescent="0.25">
      <c r="A28" s="6">
        <v>17</v>
      </c>
      <c r="B28" s="7" t="s">
        <v>33</v>
      </c>
      <c r="C28" s="6">
        <v>9</v>
      </c>
      <c r="D28" s="6">
        <v>192000</v>
      </c>
      <c r="E28" s="6"/>
      <c r="F28" s="6">
        <f t="shared" si="2"/>
        <v>1728000</v>
      </c>
      <c r="M28" s="13"/>
    </row>
    <row r="29" spans="1:14" ht="16.5" customHeight="1" x14ac:dyDescent="0.25">
      <c r="A29" s="6">
        <v>18</v>
      </c>
      <c r="B29" s="7" t="s">
        <v>11</v>
      </c>
      <c r="C29" s="6">
        <v>1</v>
      </c>
      <c r="D29" s="6">
        <v>200400</v>
      </c>
      <c r="E29" s="6"/>
      <c r="F29" s="6">
        <f t="shared" si="2"/>
        <v>200400</v>
      </c>
    </row>
    <row r="30" spans="1:14" ht="16.5" customHeight="1" x14ac:dyDescent="0.25">
      <c r="A30" s="6">
        <v>19</v>
      </c>
      <c r="B30" s="7" t="s">
        <v>12</v>
      </c>
      <c r="C30" s="6">
        <v>1</v>
      </c>
      <c r="D30" s="6">
        <v>188400</v>
      </c>
      <c r="E30" s="8"/>
      <c r="F30" s="6">
        <f t="shared" si="2"/>
        <v>188400</v>
      </c>
    </row>
    <row r="31" spans="1:14" ht="16.5" customHeight="1" x14ac:dyDescent="0.25">
      <c r="A31" s="6">
        <v>20</v>
      </c>
      <c r="B31" s="7" t="s">
        <v>34</v>
      </c>
      <c r="C31" s="6">
        <v>4</v>
      </c>
      <c r="D31" s="6">
        <v>180000</v>
      </c>
      <c r="E31" s="8"/>
      <c r="F31" s="6">
        <f t="shared" si="2"/>
        <v>720000</v>
      </c>
    </row>
    <row r="32" spans="1:14" ht="15.75" customHeight="1" x14ac:dyDescent="0.25">
      <c r="A32" s="19" t="s">
        <v>5</v>
      </c>
      <c r="B32" s="21"/>
      <c r="C32" s="12">
        <f>SUM(C26:C31)</f>
        <v>18</v>
      </c>
      <c r="D32" s="12"/>
      <c r="E32" s="12"/>
      <c r="F32" s="12">
        <f>+F26+F27+F28+F29+F30+F31</f>
        <v>3544800</v>
      </c>
    </row>
    <row r="33" spans="1:6" ht="32.25" customHeight="1" x14ac:dyDescent="0.25">
      <c r="A33" s="19" t="s">
        <v>49</v>
      </c>
      <c r="B33" s="21"/>
      <c r="C33" s="6"/>
      <c r="D33" s="6"/>
      <c r="E33" s="6"/>
      <c r="F33" s="6"/>
    </row>
    <row r="34" spans="1:6" x14ac:dyDescent="0.25">
      <c r="A34" s="6">
        <v>21</v>
      </c>
      <c r="B34" s="7" t="s">
        <v>13</v>
      </c>
      <c r="C34" s="6">
        <v>1</v>
      </c>
      <c r="D34" s="6">
        <v>276000</v>
      </c>
      <c r="E34" s="6"/>
      <c r="F34" s="6">
        <f>D34*C34</f>
        <v>276000</v>
      </c>
    </row>
    <row r="35" spans="1:6" x14ac:dyDescent="0.25">
      <c r="A35" s="6">
        <v>22</v>
      </c>
      <c r="B35" s="7" t="s">
        <v>48</v>
      </c>
      <c r="C35" s="6">
        <v>1</v>
      </c>
      <c r="D35" s="6">
        <v>216000</v>
      </c>
      <c r="E35" s="6"/>
      <c r="F35" s="6">
        <f t="shared" ref="F35:F37" si="3">D35*C35</f>
        <v>216000</v>
      </c>
    </row>
    <row r="36" spans="1:6" x14ac:dyDescent="0.25">
      <c r="A36" s="6">
        <v>23</v>
      </c>
      <c r="B36" s="7" t="s">
        <v>10</v>
      </c>
      <c r="C36" s="6">
        <v>3</v>
      </c>
      <c r="D36" s="6">
        <v>192000</v>
      </c>
      <c r="E36" s="6"/>
      <c r="F36" s="6">
        <f t="shared" si="3"/>
        <v>576000</v>
      </c>
    </row>
    <row r="37" spans="1:6" x14ac:dyDescent="0.25">
      <c r="A37" s="6">
        <v>24</v>
      </c>
      <c r="B37" s="7" t="s">
        <v>14</v>
      </c>
      <c r="C37" s="6">
        <v>5</v>
      </c>
      <c r="D37" s="6">
        <v>180000</v>
      </c>
      <c r="E37" s="6"/>
      <c r="F37" s="6">
        <f t="shared" si="3"/>
        <v>900000</v>
      </c>
    </row>
    <row r="38" spans="1:6" ht="15.75" customHeight="1" x14ac:dyDescent="0.25">
      <c r="A38" s="19" t="s">
        <v>5</v>
      </c>
      <c r="B38" s="21"/>
      <c r="C38" s="12">
        <f>SUM(C34:C37)</f>
        <v>10</v>
      </c>
      <c r="D38" s="6"/>
      <c r="E38" s="6"/>
      <c r="F38" s="12">
        <f>+F34+F35+F36+F37</f>
        <v>1968000</v>
      </c>
    </row>
    <row r="39" spans="1:6" ht="15.75" customHeight="1" x14ac:dyDescent="0.25">
      <c r="A39" s="19" t="s">
        <v>53</v>
      </c>
      <c r="B39" s="21"/>
      <c r="C39" s="6"/>
      <c r="D39" s="6"/>
      <c r="E39" s="6"/>
      <c r="F39" s="6"/>
    </row>
    <row r="40" spans="1:6" x14ac:dyDescent="0.25">
      <c r="A40" s="6">
        <v>25</v>
      </c>
      <c r="B40" s="7" t="s">
        <v>13</v>
      </c>
      <c r="C40" s="6">
        <v>1</v>
      </c>
      <c r="D40" s="6">
        <v>276000</v>
      </c>
      <c r="E40" s="6"/>
      <c r="F40" s="6">
        <f>D40*C40</f>
        <v>276000</v>
      </c>
    </row>
    <row r="41" spans="1:6" x14ac:dyDescent="0.25">
      <c r="A41" s="6">
        <v>26</v>
      </c>
      <c r="B41" s="7" t="s">
        <v>10</v>
      </c>
      <c r="C41" s="6">
        <v>4</v>
      </c>
      <c r="D41" s="6">
        <v>192000</v>
      </c>
      <c r="E41" s="6"/>
      <c r="F41" s="6">
        <f t="shared" ref="F41:F42" si="4">D41*C41</f>
        <v>768000</v>
      </c>
    </row>
    <row r="42" spans="1:6" x14ac:dyDescent="0.25">
      <c r="A42" s="6">
        <v>27</v>
      </c>
      <c r="B42" s="7" t="s">
        <v>14</v>
      </c>
      <c r="C42" s="6">
        <v>1</v>
      </c>
      <c r="D42" s="6">
        <v>180000</v>
      </c>
      <c r="E42" s="6"/>
      <c r="F42" s="6">
        <f t="shared" si="4"/>
        <v>180000</v>
      </c>
    </row>
    <row r="43" spans="1:6" ht="15.75" customHeight="1" x14ac:dyDescent="0.25">
      <c r="A43" s="19" t="s">
        <v>5</v>
      </c>
      <c r="B43" s="21"/>
      <c r="C43" s="12">
        <f>SUM(C40:C42)</f>
        <v>6</v>
      </c>
      <c r="D43" s="6"/>
      <c r="E43" s="6"/>
      <c r="F43" s="12">
        <f>+F40+F41+F42</f>
        <v>1224000</v>
      </c>
    </row>
    <row r="44" spans="1:6" ht="15.75" customHeight="1" x14ac:dyDescent="0.25">
      <c r="A44" s="19" t="s">
        <v>50</v>
      </c>
      <c r="B44" s="20"/>
      <c r="C44" s="21"/>
      <c r="D44" s="6"/>
      <c r="E44" s="6"/>
      <c r="F44" s="6"/>
    </row>
    <row r="45" spans="1:6" x14ac:dyDescent="0.25">
      <c r="A45" s="6">
        <v>28</v>
      </c>
      <c r="B45" s="7" t="s">
        <v>13</v>
      </c>
      <c r="C45" s="6">
        <v>1</v>
      </c>
      <c r="D45" s="6">
        <v>276000</v>
      </c>
      <c r="E45" s="6"/>
      <c r="F45" s="6">
        <f>D45*C45</f>
        <v>276000</v>
      </c>
    </row>
    <row r="46" spans="1:6" x14ac:dyDescent="0.25">
      <c r="A46" s="6">
        <v>29</v>
      </c>
      <c r="B46" s="7" t="s">
        <v>10</v>
      </c>
      <c r="C46" s="6">
        <v>2</v>
      </c>
      <c r="D46" s="6">
        <v>192000</v>
      </c>
      <c r="E46" s="6"/>
      <c r="F46" s="6">
        <f t="shared" ref="F46:F47" si="5">D46*C46</f>
        <v>384000</v>
      </c>
    </row>
    <row r="47" spans="1:6" x14ac:dyDescent="0.25">
      <c r="A47" s="6">
        <v>30</v>
      </c>
      <c r="B47" s="7" t="s">
        <v>14</v>
      </c>
      <c r="C47" s="6">
        <v>2</v>
      </c>
      <c r="D47" s="6">
        <v>180000</v>
      </c>
      <c r="E47" s="6"/>
      <c r="F47" s="6">
        <f t="shared" si="5"/>
        <v>360000</v>
      </c>
    </row>
    <row r="48" spans="1:6" ht="15.75" customHeight="1" x14ac:dyDescent="0.25">
      <c r="A48" s="19" t="s">
        <v>5</v>
      </c>
      <c r="B48" s="21"/>
      <c r="C48" s="12">
        <f>SUM(C45:C47)</f>
        <v>5</v>
      </c>
      <c r="D48" s="6"/>
      <c r="E48" s="6"/>
      <c r="F48" s="12">
        <f>+F45+F46+F47</f>
        <v>1020000</v>
      </c>
    </row>
    <row r="49" spans="1:6" ht="33" customHeight="1" x14ac:dyDescent="0.25">
      <c r="A49" s="19" t="s">
        <v>35</v>
      </c>
      <c r="B49" s="20"/>
      <c r="C49" s="21"/>
      <c r="D49" s="6"/>
      <c r="E49" s="6"/>
      <c r="F49" s="6"/>
    </row>
    <row r="50" spans="1:6" x14ac:dyDescent="0.25">
      <c r="A50" s="6">
        <v>31</v>
      </c>
      <c r="B50" s="14" t="s">
        <v>13</v>
      </c>
      <c r="C50" s="6">
        <v>1</v>
      </c>
      <c r="D50" s="6">
        <v>276000</v>
      </c>
      <c r="E50" s="6"/>
      <c r="F50" s="6">
        <f>D50*C50</f>
        <v>276000</v>
      </c>
    </row>
    <row r="51" spans="1:6" x14ac:dyDescent="0.25">
      <c r="A51" s="6">
        <v>32</v>
      </c>
      <c r="B51" s="14" t="s">
        <v>52</v>
      </c>
      <c r="C51" s="6">
        <v>3</v>
      </c>
      <c r="D51" s="6">
        <v>228000</v>
      </c>
      <c r="E51" s="6"/>
      <c r="F51" s="6">
        <f>D51*C51</f>
        <v>684000</v>
      </c>
    </row>
    <row r="52" spans="1:6" x14ac:dyDescent="0.25">
      <c r="A52" s="6">
        <v>33</v>
      </c>
      <c r="B52" s="14" t="s">
        <v>10</v>
      </c>
      <c r="C52" s="6">
        <v>1</v>
      </c>
      <c r="D52" s="6">
        <v>192000</v>
      </c>
      <c r="E52" s="6"/>
      <c r="F52" s="6">
        <f t="shared" ref="F52:F53" si="6">D52*C52</f>
        <v>192000</v>
      </c>
    </row>
    <row r="53" spans="1:6" x14ac:dyDescent="0.25">
      <c r="A53" s="6">
        <v>34</v>
      </c>
      <c r="B53" s="14" t="s">
        <v>14</v>
      </c>
      <c r="C53" s="6">
        <v>2</v>
      </c>
      <c r="D53" s="6">
        <v>180000</v>
      </c>
      <c r="E53" s="6"/>
      <c r="F53" s="6">
        <f t="shared" si="6"/>
        <v>360000</v>
      </c>
    </row>
    <row r="54" spans="1:6" ht="15.75" customHeight="1" x14ac:dyDescent="0.25">
      <c r="A54" s="19" t="s">
        <v>5</v>
      </c>
      <c r="B54" s="21"/>
      <c r="C54" s="12">
        <f>SUM(C50:C53)</f>
        <v>7</v>
      </c>
      <c r="D54" s="6"/>
      <c r="E54" s="6"/>
      <c r="F54" s="12">
        <f>+F50+F51+F52+F53</f>
        <v>1512000</v>
      </c>
    </row>
    <row r="55" spans="1:6" ht="30.75" customHeight="1" x14ac:dyDescent="0.25">
      <c r="A55" s="19" t="s">
        <v>51</v>
      </c>
      <c r="B55" s="20"/>
      <c r="C55" s="21"/>
      <c r="D55" s="6"/>
      <c r="E55" s="6"/>
      <c r="F55" s="6"/>
    </row>
    <row r="56" spans="1:6" x14ac:dyDescent="0.25">
      <c r="A56" s="6">
        <v>35</v>
      </c>
      <c r="B56" s="7" t="s">
        <v>13</v>
      </c>
      <c r="C56" s="6">
        <v>1</v>
      </c>
      <c r="D56" s="6">
        <v>276000</v>
      </c>
      <c r="E56" s="6"/>
      <c r="F56" s="6">
        <f>D56*C56</f>
        <v>276000</v>
      </c>
    </row>
    <row r="57" spans="1:6" x14ac:dyDescent="0.25">
      <c r="A57" s="6">
        <v>36</v>
      </c>
      <c r="B57" s="7" t="s">
        <v>10</v>
      </c>
      <c r="C57" s="6">
        <v>3</v>
      </c>
      <c r="D57" s="6">
        <v>192000</v>
      </c>
      <c r="E57" s="6"/>
      <c r="F57" s="6">
        <f t="shared" ref="F57:F58" si="7">D57*C57</f>
        <v>576000</v>
      </c>
    </row>
    <row r="58" spans="1:6" x14ac:dyDescent="0.25">
      <c r="A58" s="6">
        <v>37</v>
      </c>
      <c r="B58" s="7" t="s">
        <v>14</v>
      </c>
      <c r="C58" s="6">
        <v>1</v>
      </c>
      <c r="D58" s="6">
        <v>180000</v>
      </c>
      <c r="E58" s="6"/>
      <c r="F58" s="6">
        <f t="shared" si="7"/>
        <v>180000</v>
      </c>
    </row>
    <row r="59" spans="1:6" ht="15.75" customHeight="1" x14ac:dyDescent="0.25">
      <c r="A59" s="19" t="s">
        <v>5</v>
      </c>
      <c r="B59" s="21"/>
      <c r="C59" s="12">
        <f>SUM(C56:C58)</f>
        <v>5</v>
      </c>
      <c r="D59" s="6"/>
      <c r="E59" s="6"/>
      <c r="F59" s="12">
        <f>+F56+F57+F58</f>
        <v>1032000</v>
      </c>
    </row>
    <row r="60" spans="1:6" ht="15.75" customHeight="1" x14ac:dyDescent="0.25">
      <c r="A60" s="19" t="s">
        <v>36</v>
      </c>
      <c r="B60" s="20"/>
      <c r="C60" s="21"/>
      <c r="D60" s="6"/>
      <c r="E60" s="6"/>
      <c r="F60" s="6"/>
    </row>
    <row r="61" spans="1:6" x14ac:dyDescent="0.25">
      <c r="A61" s="6">
        <v>38</v>
      </c>
      <c r="B61" s="7" t="s">
        <v>13</v>
      </c>
      <c r="C61" s="6">
        <v>1</v>
      </c>
      <c r="D61" s="6">
        <v>276000</v>
      </c>
      <c r="E61" s="6"/>
      <c r="F61" s="6">
        <f>D61*C61</f>
        <v>276000</v>
      </c>
    </row>
    <row r="62" spans="1:6" x14ac:dyDescent="0.25">
      <c r="A62" s="6">
        <v>39</v>
      </c>
      <c r="B62" s="9" t="s">
        <v>10</v>
      </c>
      <c r="C62" s="8">
        <v>3</v>
      </c>
      <c r="D62" s="8">
        <v>192000</v>
      </c>
      <c r="E62" s="6"/>
      <c r="F62" s="6">
        <f t="shared" ref="F62:F63" si="8">D62*C62</f>
        <v>576000</v>
      </c>
    </row>
    <row r="63" spans="1:6" x14ac:dyDescent="0.25">
      <c r="A63" s="6">
        <v>40</v>
      </c>
      <c r="B63" s="9" t="s">
        <v>14</v>
      </c>
      <c r="C63" s="8">
        <v>3</v>
      </c>
      <c r="D63" s="8">
        <v>180000</v>
      </c>
      <c r="E63" s="6"/>
      <c r="F63" s="6">
        <f t="shared" si="8"/>
        <v>540000</v>
      </c>
    </row>
    <row r="64" spans="1:6" ht="15.75" customHeight="1" x14ac:dyDescent="0.25">
      <c r="A64" s="19" t="s">
        <v>5</v>
      </c>
      <c r="B64" s="21"/>
      <c r="C64" s="12">
        <f>SUM(C61:C63)</f>
        <v>7</v>
      </c>
      <c r="D64" s="6"/>
      <c r="E64" s="6"/>
      <c r="F64" s="12">
        <f>+F61+F62+F63</f>
        <v>1392000</v>
      </c>
    </row>
    <row r="65" spans="1:6" ht="31.5" customHeight="1" x14ac:dyDescent="0.25">
      <c r="A65" s="19" t="s">
        <v>37</v>
      </c>
      <c r="B65" s="20"/>
      <c r="C65" s="21"/>
      <c r="D65" s="6"/>
      <c r="E65" s="6"/>
      <c r="F65" s="6"/>
    </row>
    <row r="66" spans="1:6" x14ac:dyDescent="0.25">
      <c r="A66" s="6">
        <v>41</v>
      </c>
      <c r="B66" s="7" t="s">
        <v>13</v>
      </c>
      <c r="C66" s="6">
        <v>1</v>
      </c>
      <c r="D66" s="6">
        <v>276000</v>
      </c>
      <c r="E66" s="6"/>
      <c r="F66" s="6">
        <f>D66*C66</f>
        <v>276000</v>
      </c>
    </row>
    <row r="67" spans="1:6" x14ac:dyDescent="0.25">
      <c r="A67" s="6">
        <v>42</v>
      </c>
      <c r="B67" s="7" t="s">
        <v>10</v>
      </c>
      <c r="C67" s="6">
        <v>3</v>
      </c>
      <c r="D67" s="6">
        <v>192000</v>
      </c>
      <c r="E67" s="6"/>
      <c r="F67" s="6">
        <f t="shared" ref="F67:F68" si="9">D67*C67</f>
        <v>576000</v>
      </c>
    </row>
    <row r="68" spans="1:6" x14ac:dyDescent="0.25">
      <c r="A68" s="6">
        <v>43</v>
      </c>
      <c r="B68" s="7" t="s">
        <v>14</v>
      </c>
      <c r="C68" s="6">
        <v>1</v>
      </c>
      <c r="D68" s="6">
        <v>180000</v>
      </c>
      <c r="E68" s="6"/>
      <c r="F68" s="6">
        <f t="shared" si="9"/>
        <v>180000</v>
      </c>
    </row>
    <row r="69" spans="1:6" ht="15.75" customHeight="1" x14ac:dyDescent="0.25">
      <c r="A69" s="19" t="s">
        <v>5</v>
      </c>
      <c r="B69" s="21"/>
      <c r="C69" s="12">
        <f>SUM(C66:C68)</f>
        <v>5</v>
      </c>
      <c r="D69" s="6"/>
      <c r="E69" s="6"/>
      <c r="F69" s="12">
        <f>+F66+F67+F68</f>
        <v>1032000</v>
      </c>
    </row>
    <row r="70" spans="1:6" ht="15.75" customHeight="1" x14ac:dyDescent="0.25">
      <c r="A70" s="19" t="s">
        <v>38</v>
      </c>
      <c r="B70" s="20"/>
      <c r="C70" s="21"/>
      <c r="D70" s="6"/>
      <c r="E70" s="6"/>
      <c r="F70" s="6"/>
    </row>
    <row r="71" spans="1:6" x14ac:dyDescent="0.25">
      <c r="A71" s="6">
        <v>44</v>
      </c>
      <c r="B71" s="14" t="s">
        <v>13</v>
      </c>
      <c r="C71" s="6">
        <v>1</v>
      </c>
      <c r="D71" s="6">
        <v>276000</v>
      </c>
      <c r="E71" s="6"/>
      <c r="F71" s="6">
        <f>D71*C71</f>
        <v>276000</v>
      </c>
    </row>
    <row r="72" spans="1:6" x14ac:dyDescent="0.25">
      <c r="A72" s="6">
        <v>45</v>
      </c>
      <c r="B72" s="14" t="s">
        <v>10</v>
      </c>
      <c r="C72" s="6">
        <v>3</v>
      </c>
      <c r="D72" s="6">
        <v>192000</v>
      </c>
      <c r="E72" s="6"/>
      <c r="F72" s="6">
        <f t="shared" ref="F72:F73" si="10">D72*C72</f>
        <v>576000</v>
      </c>
    </row>
    <row r="73" spans="1:6" x14ac:dyDescent="0.25">
      <c r="A73" s="6">
        <v>46</v>
      </c>
      <c r="B73" s="14" t="s">
        <v>14</v>
      </c>
      <c r="C73" s="6">
        <v>1</v>
      </c>
      <c r="D73" s="6">
        <v>180000</v>
      </c>
      <c r="E73" s="6"/>
      <c r="F73" s="6">
        <f t="shared" si="10"/>
        <v>180000</v>
      </c>
    </row>
    <row r="74" spans="1:6" ht="15.75" customHeight="1" x14ac:dyDescent="0.25">
      <c r="A74" s="19" t="s">
        <v>5</v>
      </c>
      <c r="B74" s="21"/>
      <c r="C74" s="12">
        <f>SUM(C71:C73)</f>
        <v>5</v>
      </c>
      <c r="D74" s="6"/>
      <c r="E74" s="6"/>
      <c r="F74" s="12">
        <f>+F71+F72+F73</f>
        <v>1032000</v>
      </c>
    </row>
    <row r="75" spans="1:6" ht="34.5" customHeight="1" x14ac:dyDescent="0.25">
      <c r="A75" s="19" t="s">
        <v>39</v>
      </c>
      <c r="B75" s="21"/>
      <c r="C75" s="6"/>
      <c r="D75" s="6"/>
      <c r="E75" s="6"/>
      <c r="F75" s="6"/>
    </row>
    <row r="76" spans="1:6" x14ac:dyDescent="0.25">
      <c r="A76" s="6">
        <v>47</v>
      </c>
      <c r="B76" s="14" t="s">
        <v>13</v>
      </c>
      <c r="C76" s="6">
        <v>1</v>
      </c>
      <c r="D76" s="6">
        <v>276000</v>
      </c>
      <c r="E76" s="6"/>
      <c r="F76" s="6">
        <f>D76*C76</f>
        <v>276000</v>
      </c>
    </row>
    <row r="77" spans="1:6" x14ac:dyDescent="0.25">
      <c r="A77" s="6">
        <v>48</v>
      </c>
      <c r="B77" s="14" t="s">
        <v>10</v>
      </c>
      <c r="C77" s="6">
        <v>2</v>
      </c>
      <c r="D77" s="6">
        <v>192000</v>
      </c>
      <c r="E77" s="6"/>
      <c r="F77" s="6">
        <f t="shared" ref="F77:F78" si="11">D77*C77</f>
        <v>384000</v>
      </c>
    </row>
    <row r="78" spans="1:6" x14ac:dyDescent="0.25">
      <c r="A78" s="6">
        <v>49</v>
      </c>
      <c r="B78" s="14" t="s">
        <v>14</v>
      </c>
      <c r="C78" s="6">
        <v>2</v>
      </c>
      <c r="D78" s="6">
        <v>180000</v>
      </c>
      <c r="E78" s="6"/>
      <c r="F78" s="6">
        <f t="shared" si="11"/>
        <v>360000</v>
      </c>
    </row>
    <row r="79" spans="1:6" ht="27" customHeight="1" x14ac:dyDescent="0.25">
      <c r="A79" s="19" t="s">
        <v>5</v>
      </c>
      <c r="B79" s="21"/>
      <c r="C79" s="12">
        <f>SUM(C76:C78)</f>
        <v>5</v>
      </c>
      <c r="D79" s="6"/>
      <c r="E79" s="6"/>
      <c r="F79" s="12">
        <f>+F76+F77+F78</f>
        <v>1020000</v>
      </c>
    </row>
    <row r="80" spans="1:6" ht="33.75" customHeight="1" x14ac:dyDescent="0.25">
      <c r="A80" s="19" t="s">
        <v>54</v>
      </c>
      <c r="B80" s="21"/>
      <c r="C80" s="6"/>
      <c r="D80" s="6"/>
      <c r="E80" s="6"/>
      <c r="F80" s="6"/>
    </row>
    <row r="81" spans="1:6" x14ac:dyDescent="0.25">
      <c r="A81" s="6">
        <v>50</v>
      </c>
      <c r="B81" s="14" t="s">
        <v>16</v>
      </c>
      <c r="C81" s="6">
        <v>1</v>
      </c>
      <c r="D81" s="6">
        <v>180000</v>
      </c>
      <c r="E81" s="6"/>
      <c r="F81" s="6">
        <f>D81*C81</f>
        <v>180000</v>
      </c>
    </row>
    <row r="82" spans="1:6" x14ac:dyDescent="0.25">
      <c r="A82" s="6">
        <v>51</v>
      </c>
      <c r="B82" s="14" t="s">
        <v>17</v>
      </c>
      <c r="C82" s="6">
        <v>2</v>
      </c>
      <c r="D82" s="6">
        <v>168000</v>
      </c>
      <c r="E82" s="6"/>
      <c r="F82" s="6">
        <f t="shared" ref="F82:F88" si="12">D82*C82</f>
        <v>336000</v>
      </c>
    </row>
    <row r="83" spans="1:6" x14ac:dyDescent="0.25">
      <c r="A83" s="6">
        <v>52</v>
      </c>
      <c r="B83" s="14" t="s">
        <v>17</v>
      </c>
      <c r="C83" s="8">
        <v>7</v>
      </c>
      <c r="D83" s="8">
        <v>156000</v>
      </c>
      <c r="E83" s="8"/>
      <c r="F83" s="6">
        <f t="shared" si="12"/>
        <v>1092000</v>
      </c>
    </row>
    <row r="84" spans="1:6" x14ac:dyDescent="0.25">
      <c r="A84" s="6">
        <v>53</v>
      </c>
      <c r="B84" s="14" t="s">
        <v>18</v>
      </c>
      <c r="C84" s="6">
        <v>10</v>
      </c>
      <c r="D84" s="6">
        <v>156000</v>
      </c>
      <c r="E84" s="6"/>
      <c r="F84" s="6">
        <f t="shared" si="12"/>
        <v>1560000</v>
      </c>
    </row>
    <row r="85" spans="1:6" ht="33" x14ac:dyDescent="0.25">
      <c r="A85" s="6">
        <v>54</v>
      </c>
      <c r="B85" s="14" t="s">
        <v>40</v>
      </c>
      <c r="C85" s="6">
        <v>1</v>
      </c>
      <c r="D85" s="6">
        <v>168000</v>
      </c>
      <c r="E85" s="6"/>
      <c r="F85" s="6">
        <f t="shared" si="12"/>
        <v>168000</v>
      </c>
    </row>
    <row r="86" spans="1:6" x14ac:dyDescent="0.25">
      <c r="A86" s="6">
        <v>55</v>
      </c>
      <c r="B86" s="14" t="s">
        <v>41</v>
      </c>
      <c r="C86" s="6">
        <v>1</v>
      </c>
      <c r="D86" s="6">
        <v>156000</v>
      </c>
      <c r="E86" s="6"/>
      <c r="F86" s="6">
        <f t="shared" si="12"/>
        <v>156000</v>
      </c>
    </row>
    <row r="87" spans="1:6" x14ac:dyDescent="0.25">
      <c r="A87" s="6">
        <v>56</v>
      </c>
      <c r="B87" s="14" t="s">
        <v>42</v>
      </c>
      <c r="C87" s="6">
        <v>4</v>
      </c>
      <c r="D87" s="6">
        <v>168000</v>
      </c>
      <c r="E87" s="6"/>
      <c r="F87" s="6">
        <f t="shared" si="12"/>
        <v>672000</v>
      </c>
    </row>
    <row r="88" spans="1:6" x14ac:dyDescent="0.25">
      <c r="A88" s="6">
        <v>57</v>
      </c>
      <c r="B88" s="18" t="s">
        <v>15</v>
      </c>
      <c r="C88" s="6">
        <v>1</v>
      </c>
      <c r="D88" s="6">
        <v>180000</v>
      </c>
      <c r="E88" s="6"/>
      <c r="F88" s="6">
        <f t="shared" si="12"/>
        <v>180000</v>
      </c>
    </row>
    <row r="89" spans="1:6" ht="19.5" customHeight="1" x14ac:dyDescent="0.25">
      <c r="A89" s="19" t="s">
        <v>5</v>
      </c>
      <c r="B89" s="21"/>
      <c r="C89" s="12">
        <f>+SUM(C81:C88)</f>
        <v>27</v>
      </c>
      <c r="D89" s="12"/>
      <c r="E89" s="12"/>
      <c r="F89" s="12">
        <f>+F81+F82+F83+F84+F85+F86+F87+F88</f>
        <v>4344000</v>
      </c>
    </row>
    <row r="90" spans="1:6" ht="33.75" customHeight="1" x14ac:dyDescent="0.25">
      <c r="A90" s="19" t="s">
        <v>44</v>
      </c>
      <c r="B90" s="21"/>
      <c r="C90" s="6"/>
      <c r="D90" s="6"/>
      <c r="E90" s="6"/>
      <c r="F90" s="6"/>
    </row>
    <row r="91" spans="1:6" x14ac:dyDescent="0.25">
      <c r="A91" s="6">
        <v>58</v>
      </c>
      <c r="B91" s="14" t="s">
        <v>43</v>
      </c>
      <c r="C91" s="6">
        <v>7</v>
      </c>
      <c r="D91" s="6">
        <v>156000</v>
      </c>
      <c r="E91" s="6"/>
      <c r="F91" s="6">
        <f>D91*C91</f>
        <v>1092000</v>
      </c>
    </row>
    <row r="92" spans="1:6" ht="20.25" customHeight="1" x14ac:dyDescent="0.25">
      <c r="A92" s="6">
        <v>59</v>
      </c>
      <c r="B92" s="14" t="s">
        <v>55</v>
      </c>
      <c r="C92" s="6">
        <v>3</v>
      </c>
      <c r="D92" s="6">
        <v>156000</v>
      </c>
      <c r="E92" s="6"/>
      <c r="F92" s="6">
        <f>D92*C92</f>
        <v>468000</v>
      </c>
    </row>
    <row r="93" spans="1:6" ht="20.25" customHeight="1" x14ac:dyDescent="0.25">
      <c r="A93" s="6">
        <v>60</v>
      </c>
      <c r="B93" s="18" t="s">
        <v>15</v>
      </c>
      <c r="C93" s="8">
        <v>5</v>
      </c>
      <c r="D93" s="8">
        <v>120000</v>
      </c>
      <c r="E93" s="8"/>
      <c r="F93" s="6">
        <v>300000</v>
      </c>
    </row>
    <row r="94" spans="1:6" ht="27" customHeight="1" x14ac:dyDescent="0.25">
      <c r="A94" s="19" t="s">
        <v>5</v>
      </c>
      <c r="B94" s="21"/>
      <c r="C94" s="12">
        <f>+SUM(C91:C93)</f>
        <v>15</v>
      </c>
      <c r="D94" s="6"/>
      <c r="E94" s="6"/>
      <c r="F94" s="12">
        <f>+F91+F92+F93</f>
        <v>1860000</v>
      </c>
    </row>
    <row r="95" spans="1:6" ht="27" customHeight="1" x14ac:dyDescent="0.25">
      <c r="A95" s="19" t="s">
        <v>47</v>
      </c>
      <c r="B95" s="21"/>
      <c r="C95" s="12">
        <v>133</v>
      </c>
      <c r="D95" s="6"/>
      <c r="E95" s="6"/>
      <c r="F95" s="12">
        <f>F94+F89+F79+F74+F69+F64+F59+F54+F48+F43+F38+F32+F24+F15</f>
        <v>26080800</v>
      </c>
    </row>
    <row r="96" spans="1:6" x14ac:dyDescent="0.25">
      <c r="A96" s="1"/>
      <c r="B96" s="2"/>
      <c r="C96" s="1"/>
      <c r="D96" s="1"/>
      <c r="E96" s="1"/>
      <c r="F96" s="1"/>
    </row>
    <row r="97" spans="1:15" ht="25.5" customHeight="1" x14ac:dyDescent="0.25">
      <c r="A97" s="22" t="s">
        <v>56</v>
      </c>
      <c r="B97" s="22"/>
      <c r="C97" s="15"/>
      <c r="D97" s="22"/>
      <c r="E97" s="22"/>
      <c r="F97" s="22"/>
    </row>
    <row r="98" spans="1:15" x14ac:dyDescent="0.25">
      <c r="A98" s="1"/>
      <c r="B98" s="2"/>
      <c r="C98" s="1"/>
      <c r="D98" s="1"/>
      <c r="E98" s="1"/>
      <c r="F98" s="1"/>
    </row>
    <row r="99" spans="1:15" x14ac:dyDescent="0.25">
      <c r="A99" s="1"/>
      <c r="B99" s="2"/>
      <c r="C99" s="1"/>
      <c r="D99" s="1"/>
      <c r="E99" s="1"/>
      <c r="F99" s="1"/>
    </row>
    <row r="100" spans="1:15" x14ac:dyDescent="0.25">
      <c r="A100" s="1"/>
      <c r="B100" s="2"/>
      <c r="C100" s="1"/>
      <c r="D100" s="1"/>
      <c r="E100" s="1"/>
      <c r="F100" s="1"/>
      <c r="O100" s="3" t="s">
        <v>56</v>
      </c>
    </row>
    <row r="101" spans="1:15" x14ac:dyDescent="0.25">
      <c r="A101" s="1"/>
      <c r="B101" s="2"/>
      <c r="C101" s="1"/>
      <c r="D101" s="1"/>
      <c r="E101" s="1"/>
      <c r="F101" s="1"/>
    </row>
  </sheetData>
  <mergeCells count="33">
    <mergeCell ref="E1:F2"/>
    <mergeCell ref="A90:B90"/>
    <mergeCell ref="A97:B97"/>
    <mergeCell ref="D97:F97"/>
    <mergeCell ref="A49:C49"/>
    <mergeCell ref="A54:B54"/>
    <mergeCell ref="A55:C55"/>
    <mergeCell ref="A59:B59"/>
    <mergeCell ref="A94:B94"/>
    <mergeCell ref="A74:B74"/>
    <mergeCell ref="A75:B75"/>
    <mergeCell ref="A79:B79"/>
    <mergeCell ref="A80:B80"/>
    <mergeCell ref="A89:B89"/>
    <mergeCell ref="A70:C70"/>
    <mergeCell ref="A95:B95"/>
    <mergeCell ref="A48:B48"/>
    <mergeCell ref="A60:C60"/>
    <mergeCell ref="A64:B64"/>
    <mergeCell ref="A65:C65"/>
    <mergeCell ref="A69:B69"/>
    <mergeCell ref="A39:B39"/>
    <mergeCell ref="A43:B43"/>
    <mergeCell ref="A44:C44"/>
    <mergeCell ref="A16:F16"/>
    <mergeCell ref="A25:F25"/>
    <mergeCell ref="A32:B32"/>
    <mergeCell ref="A33:B33"/>
    <mergeCell ref="A7:F7"/>
    <mergeCell ref="C3:F3"/>
    <mergeCell ref="A4:F4"/>
    <mergeCell ref="A5:B5"/>
    <mergeCell ref="A38:B3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2022-04-08T11:25:38Z</cp:lastPrinted>
  <dcterms:created xsi:type="dcterms:W3CDTF">2022-01-11T12:54:03Z</dcterms:created>
  <dcterms:modified xsi:type="dcterms:W3CDTF">2022-12-06T11:57:20Z</dcterms:modified>
</cp:coreProperties>
</file>